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lasės duomenys" sheetId="1" state="visible" r:id="rId1"/>
    <sheet xmlns:r="http://schemas.openxmlformats.org/officeDocument/2006/relationships" name="Santrauka" sheetId="2" state="visible" r:id="rId2"/>
    <sheet xmlns:r="http://schemas.openxmlformats.org/officeDocument/2006/relationships" name="Instrukcija pilotu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hh:mm"/>
    <numFmt numFmtId="166" formatCode="0.0%"/>
    <numFmt numFmtId="167" formatCode="0.0"/>
  </numFmts>
  <fonts count="10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color rgb="009CA3AF"/>
    </font>
    <font>
      <b val="1"/>
      <color rgb="00FFFFFF"/>
    </font>
    <font>
      <color rgb="00404040"/>
    </font>
    <font>
      <color rgb="000000FF"/>
    </font>
    <font>
      <b val="1"/>
      <color rgb="00404040"/>
    </font>
    <font>
      <color rgb="00000000"/>
    </font>
    <font>
      <i val="1"/>
      <color rgb="007A4A00"/>
    </font>
    <font>
      <b val="1"/>
      <color rgb="00FFFFFF"/>
      <sz val="15"/>
    </font>
  </fonts>
  <fills count="10">
    <fill>
      <patternFill/>
    </fill>
    <fill>
      <patternFill patternType="gray125"/>
    </fill>
    <fill>
      <patternFill patternType="solid">
        <fgColor rgb="000B1220"/>
      </patternFill>
    </fill>
    <fill>
      <patternFill patternType="solid">
        <fgColor rgb="00111827"/>
      </patternFill>
    </fill>
    <fill>
      <patternFill patternType="solid">
        <fgColor rgb="001F4E78"/>
      </patternFill>
    </fill>
    <fill>
      <patternFill patternType="solid">
        <fgColor rgb="00EAF7F8"/>
      </patternFill>
    </fill>
    <fill>
      <patternFill patternType="solid">
        <fgColor rgb="005B2C6F"/>
      </patternFill>
    </fill>
    <fill>
      <patternFill patternType="solid">
        <fgColor rgb="000E7490"/>
      </patternFill>
    </fill>
    <fill>
      <patternFill patternType="solid">
        <fgColor rgb="00FFF2CC"/>
      </patternFill>
    </fill>
    <fill>
      <patternFill patternType="solid">
        <fgColor rgb="00F8FAFC"/>
      </patternFill>
    </fill>
  </fills>
  <borders count="2">
    <border>
      <left/>
      <right/>
      <top/>
      <bottom/>
      <diagonal/>
    </border>
    <border>
      <bottom style="thin">
        <color rgb="00E5E7EB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vertical="top" wrapText="1"/>
    </xf>
    <xf numFmtId="164" fontId="4" fillId="0" borderId="1" applyAlignment="1" pivotButton="0" quotePrefix="0" xfId="0">
      <alignment vertical="top" wrapText="1"/>
    </xf>
    <xf numFmtId="165" fontId="4" fillId="0" borderId="1" applyAlignment="1" pivotButton="0" quotePrefix="0" xfId="0">
      <alignment vertical="top" wrapText="1"/>
    </xf>
    <xf numFmtId="166" fontId="5" fillId="0" borderId="1" applyAlignment="1" pivotButton="0" quotePrefix="0" xfId="0">
      <alignment vertical="top" wrapText="1"/>
    </xf>
    <xf numFmtId="167" fontId="5" fillId="0" borderId="1" applyAlignment="1" pivotButton="0" quotePrefix="0" xfId="0">
      <alignment vertical="top" wrapText="1"/>
    </xf>
    <xf numFmtId="0" fontId="1" fillId="2" borderId="1" applyAlignment="1" pivotButton="0" quotePrefix="0" xfId="0">
      <alignment horizontal="center"/>
    </xf>
    <xf numFmtId="0" fontId="6" fillId="0" borderId="1" applyAlignment="1" pivotButton="0" quotePrefix="0" xfId="0">
      <alignment wrapText="1"/>
    </xf>
    <xf numFmtId="1" fontId="7" fillId="5" borderId="1" applyAlignment="1" pivotButton="0" quotePrefix="0" xfId="0">
      <alignment horizontal="center"/>
    </xf>
    <xf numFmtId="166" fontId="7" fillId="5" borderId="1" applyAlignment="1" pivotButton="0" quotePrefix="0" xfId="0">
      <alignment horizontal="center"/>
    </xf>
    <xf numFmtId="167" fontId="7" fillId="5" borderId="1" applyAlignment="1" pivotButton="0" quotePrefix="0" xfId="0">
      <alignment horizontal="center"/>
    </xf>
    <xf numFmtId="0" fontId="3" fillId="6" borderId="1" pivotButton="0" quotePrefix="0" xfId="0"/>
    <xf numFmtId="0" fontId="0" fillId="0" borderId="1" pivotButton="0" quotePrefix="0" xfId="0"/>
    <xf numFmtId="0" fontId="3" fillId="7" borderId="1" pivotButton="0" quotePrefix="0" xfId="0"/>
    <xf numFmtId="0" fontId="8" fillId="8" borderId="1" applyAlignment="1" pivotButton="0" quotePrefix="0" xfId="0">
      <alignment vertical="top" wrapText="1"/>
    </xf>
    <xf numFmtId="0" fontId="9" fillId="2" borderId="1" applyAlignment="1" pivotButton="0" quotePrefix="0" xfId="0">
      <alignment horizontal="center"/>
    </xf>
    <xf numFmtId="0" fontId="3" fillId="4" borderId="1" pivotButton="0" quotePrefix="0" xfId="0"/>
    <xf numFmtId="0" fontId="0" fillId="9" borderId="1" applyAlignment="1" pivotButton="0" quotePrefix="0" xfId="0">
      <alignment vertical="top" wrapText="1"/>
    </xf>
  </cellXfs>
  <cellStyles count="1">
    <cellStyle name="Normal" xfId="0" builtinId="0" hidden="0"/>
  </cellStyles>
  <dxfs count="4">
    <dxf>
      <fill>
        <patternFill patternType="solid">
          <fgColor rgb="00FCE4D6"/>
        </patternFill>
      </fill>
    </dxf>
    <dxf>
      <fill>
        <patternFill patternType="solid">
          <fgColor rgb="00F4CCCC"/>
        </patternFill>
      </fill>
    </dxf>
    <dxf>
      <fill>
        <patternFill patternType="solid">
          <fgColor rgb="00FFF2CC"/>
        </patternFill>
      </fill>
    </dxf>
    <dxf>
      <fill>
        <patternFill patternType="solid">
          <fgColor rgb="00D9EAD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Rizikos lygio pasiskirstymas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'Santrauka'!B12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'Santrauka'!$A$13:$A$15</f>
            </numRef>
          </cat>
          <val>
            <numRef>
              <f>'Santrauka'!$B$13:$B$15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Rizikos lygis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Mokinių kiekis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MetaCore</author>
  </authors>
  <commentList>
    <comment ref="A2" authorId="0" shapeId="0">
      <text>
        <t>Dirbtiniai simuliaciniai duomenys. Neturi jokio ryšio su realiais mokiniais.</t>
      </text>
    </comment>
    <comment ref="G4" authorId="0" shapeId="0">
      <text>
        <t>Lankomumas įvestas procentais. Mažiau nei 85% pažymima kaip dėmesio signalas.</t>
      </text>
    </comment>
    <comment ref="M4" authorId="0" shapeId="0">
      <text>
        <t>Rizikos lygis yra simuliacinis signalas, ne diagnozė ir ne sprendimas.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432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KlasesDuomenys" displayName="KlasesDuomenys" ref="A4:N29" headerRowCount="1">
  <autoFilter ref="A4:N29"/>
  <tableColumns count="14">
    <tableColumn id="1" name="Mokinio ID"/>
    <tableColumn id="2" name="Vardas"/>
    <tableColumn id="3" name="Gimimo data"/>
    <tableColumn id="4" name="Gimimo laikas"/>
    <tableColumn id="5" name="Gimimo vieta"/>
    <tableColumn id="6" name="Lytis"/>
    <tableColumn id="7" name="Lankomumas %"/>
    <tableColumn id="8" name="Pažangumas"/>
    <tableColumn id="9" name="Drausmės pastabos"/>
    <tableColumn id="10" name="Socialinė / emocinė mokytojo pastaba"/>
    <tableColumn id="11" name="Mokytojo vertinimas"/>
    <tableColumn id="12" name="Klasės auklėtojo komentarai"/>
    <tableColumn id="13" name="Rizikos lygis"/>
    <tableColumn id="14" name="Siūlomas dėmesio tipas"/>
  </tableColumns>
  <tableStyleInfo name="TableStyleMedium2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3" customWidth="1" min="3" max="3"/>
    <col width="13" customWidth="1" min="4" max="4"/>
    <col width="13" customWidth="1" min="5" max="5"/>
    <col width="10" customWidth="1" min="6" max="6"/>
    <col width="14" customWidth="1" min="7" max="7"/>
    <col width="12" customWidth="1" min="8" max="8"/>
    <col width="34" customWidth="1" min="9" max="9"/>
    <col width="42" customWidth="1" min="10" max="10"/>
    <col width="36" customWidth="1" min="11" max="11"/>
    <col width="42" customWidth="1" min="12" max="12"/>
    <col width="14" customWidth="1" min="13" max="13"/>
    <col width="28" customWidth="1" min="14" max="14"/>
  </cols>
  <sheetData>
    <row r="1" ht="28" customHeight="1">
      <c r="A1" s="1" t="inlineStr">
        <is>
          <t>MetaCore Class Intelligence Layer · SIMULIACINĖ 25 mokinių klasės lentelė</t>
        </is>
      </c>
    </row>
    <row r="2" ht="34" customHeight="1">
      <c r="A2" s="2" t="inlineStr">
        <is>
          <t>Svarbu: visi vardai, datos ir pastabos yra dirbtinai sugeneruoti demonstracijai. Nenaudoti kaip realių vaikų duomenų.</t>
        </is>
      </c>
    </row>
    <row r="3"/>
    <row r="4">
      <c r="A4" s="3" t="inlineStr">
        <is>
          <t>Mokinio ID</t>
        </is>
      </c>
      <c r="B4" s="3" t="inlineStr">
        <is>
          <t>Vardas</t>
        </is>
      </c>
      <c r="C4" s="3" t="inlineStr">
        <is>
          <t>Gimimo data</t>
        </is>
      </c>
      <c r="D4" s="3" t="inlineStr">
        <is>
          <t>Gimimo laikas</t>
        </is>
      </c>
      <c r="E4" s="3" t="inlineStr">
        <is>
          <t>Gimimo vieta</t>
        </is>
      </c>
      <c r="F4" s="3" t="inlineStr">
        <is>
          <t>Lytis</t>
        </is>
      </c>
      <c r="G4" s="3" t="inlineStr">
        <is>
          <t>Lankomumas %</t>
        </is>
      </c>
      <c r="H4" s="3" t="inlineStr">
        <is>
          <t>Pažangumas</t>
        </is>
      </c>
      <c r="I4" s="3" t="inlineStr">
        <is>
          <t>Drausmės pastabos</t>
        </is>
      </c>
      <c r="J4" s="3" t="inlineStr">
        <is>
          <t>Socialinė / emocinė mokytojo pastaba</t>
        </is>
      </c>
      <c r="K4" s="3" t="inlineStr">
        <is>
          <t>Mokytojo vertinimas</t>
        </is>
      </c>
      <c r="L4" s="3" t="inlineStr">
        <is>
          <t>Klasės auklėtojo komentarai</t>
        </is>
      </c>
      <c r="M4" s="3" t="inlineStr">
        <is>
          <t>Rizikos lygis</t>
        </is>
      </c>
      <c r="N4" s="3" t="inlineStr">
        <is>
          <t>Siūlomas dėmesio tipas</t>
        </is>
      </c>
    </row>
    <row r="5" ht="76" customHeight="1">
      <c r="A5" s="4" t="inlineStr">
        <is>
          <t>M-001</t>
        </is>
      </c>
      <c r="B5" s="4" t="inlineStr">
        <is>
          <t>Austėja</t>
        </is>
      </c>
      <c r="C5" s="5" t="n">
        <v>40223</v>
      </c>
      <c r="D5" s="6" t="n">
        <v>0.3576388888888889</v>
      </c>
      <c r="E5" s="4" t="inlineStr">
        <is>
          <t>Vilnius</t>
        </is>
      </c>
      <c r="F5" s="4" t="inlineStr">
        <is>
          <t>Moteris</t>
        </is>
      </c>
      <c r="G5" s="7" t="n">
        <v>0.9399999999999999</v>
      </c>
      <c r="H5" s="8" t="n">
        <v>8.699999999999999</v>
      </c>
      <c r="I5" s="4" t="inlineStr">
        <is>
          <t>Pastabų beveik nėra; kartais vėluoja į pirmą pamoką.</t>
        </is>
      </c>
      <c r="J5" s="4" t="inlineStr">
        <is>
          <t>Jautri grįžtamajam ryšiui, gerai reaguoja į palaikymą.</t>
        </is>
      </c>
      <c r="K5" s="4" t="inlineStr">
        <is>
          <t>Stipri, atsakinga, bet linkusi pergyventi dėl klaidų.</t>
        </is>
      </c>
      <c r="L5" s="4" t="inlineStr">
        <is>
          <t>Tinka individualus paskatinimas ir aiški užduočių struktūra.</t>
        </is>
      </c>
      <c r="M5" s="4" t="inlineStr">
        <is>
          <t>Žemas</t>
        </is>
      </c>
      <c r="N5" s="4" t="inlineStr">
        <is>
          <t>Palaikymas + struktūra</t>
        </is>
      </c>
    </row>
    <row r="6" ht="76" customHeight="1">
      <c r="A6" s="4" t="inlineStr">
        <is>
          <t>M-002</t>
        </is>
      </c>
      <c r="B6" s="4" t="inlineStr">
        <is>
          <t>Matas</t>
        </is>
      </c>
      <c r="C6" s="5" t="n">
        <v>40332</v>
      </c>
      <c r="D6" s="6" t="n">
        <v>0.5069444444444444</v>
      </c>
      <c r="E6" s="4" t="inlineStr">
        <is>
          <t>Vilnius</t>
        </is>
      </c>
      <c r="F6" s="4" t="inlineStr">
        <is>
          <t>Vyras</t>
        </is>
      </c>
      <c r="G6" s="7" t="n">
        <v>0.88</v>
      </c>
      <c r="H6" s="8" t="n">
        <v>7.2</v>
      </c>
      <c r="I6" s="4" t="inlineStr">
        <is>
          <t>Kartais trukdo pamokoje, komentuoja draugų atsakymus.</t>
        </is>
      </c>
      <c r="J6" s="4" t="inlineStr">
        <is>
          <t>Aktyvus, ieško dėmesio, greitai užsidega konkurencija.</t>
        </is>
      </c>
      <c r="K6" s="4" t="inlineStr">
        <is>
          <t>Turi potencialo, bet reikia ribų ir aiškių taisyklių.</t>
        </is>
      </c>
      <c r="L6" s="4" t="inlineStr">
        <is>
          <t>Stebėti mikrogrupės įtaką ir duoti atsakingas roles.</t>
        </is>
      </c>
      <c r="M6" s="4" t="inlineStr">
        <is>
          <t>Vidutinis</t>
        </is>
      </c>
      <c r="N6" s="4" t="inlineStr">
        <is>
          <t>Aiškios ribos + pozityvi rolė</t>
        </is>
      </c>
    </row>
    <row r="7" ht="76" customHeight="1">
      <c r="A7" s="4" t="inlineStr">
        <is>
          <t>M-003</t>
        </is>
      </c>
      <c r="B7" s="4" t="inlineStr">
        <is>
          <t>Gabija</t>
        </is>
      </c>
      <c r="C7" s="5" t="n">
        <v>40510</v>
      </c>
      <c r="D7" s="6" t="n">
        <v>0.7395833333333334</v>
      </c>
      <c r="E7" s="4" t="inlineStr">
        <is>
          <t>Vilnius</t>
        </is>
      </c>
      <c r="F7" s="4" t="inlineStr">
        <is>
          <t>Moteris</t>
        </is>
      </c>
      <c r="G7" s="7" t="n">
        <v>0.97</v>
      </c>
      <c r="H7" s="8" t="n">
        <v>9.300000000000001</v>
      </c>
      <c r="I7" s="4" t="inlineStr">
        <is>
          <t>Drausminga, konfliktų nefiksuota.</t>
        </is>
      </c>
      <c r="J7" s="4" t="inlineStr">
        <is>
          <t>Rami, stebi aplinką, kartais nedrįsta ginti savo nuomonės.</t>
        </is>
      </c>
      <c r="K7" s="4" t="inlineStr">
        <is>
          <t>Labai gera pažanga, bet verta stiprinti balsą grupėje.</t>
        </is>
      </c>
      <c r="L7" s="4" t="inlineStr">
        <is>
          <t>Skatinti įsitraukimą mažose grupėse.</t>
        </is>
      </c>
      <c r="M7" s="4" t="inlineStr">
        <is>
          <t>Žemas</t>
        </is>
      </c>
      <c r="N7" s="4" t="inlineStr">
        <is>
          <t>Įgalinimas + pasitikėjimas</t>
        </is>
      </c>
    </row>
    <row r="8" ht="76" customHeight="1">
      <c r="A8" s="4" t="inlineStr">
        <is>
          <t>M-004</t>
        </is>
      </c>
      <c r="B8" s="4" t="inlineStr">
        <is>
          <t>Dominykas</t>
        </is>
      </c>
      <c r="C8" s="5" t="n">
        <v>40166</v>
      </c>
      <c r="D8" s="6" t="n">
        <v>0.9201388888888888</v>
      </c>
      <c r="E8" s="4" t="inlineStr">
        <is>
          <t>Vilnius</t>
        </is>
      </c>
      <c r="F8" s="4" t="inlineStr">
        <is>
          <t>Vyras</t>
        </is>
      </c>
      <c r="G8" s="7" t="n">
        <v>0.8100000000000001</v>
      </c>
      <c r="H8" s="8" t="n">
        <v>6.4</v>
      </c>
      <c r="I8" s="4" t="inlineStr">
        <is>
          <t>Pasikartojantys vėlavimai, kelios pastabos dėl telefono.</t>
        </is>
      </c>
      <c r="J8" s="4" t="inlineStr">
        <is>
          <t>Kartais atsitraukia, kai jaučia spaudimą.</t>
        </is>
      </c>
      <c r="K8" s="4" t="inlineStr">
        <is>
          <t>Gali dirbti geriau, kai gauna trumpas ir aiškias užduotis.</t>
        </is>
      </c>
      <c r="L8" s="4" t="inlineStr">
        <is>
          <t>Reikia stebėti lankomumo ir motyvacijos kritimą.</t>
        </is>
      </c>
      <c r="M8" s="4" t="inlineStr">
        <is>
          <t>Aukštas</t>
        </is>
      </c>
      <c r="N8" s="4" t="inlineStr">
        <is>
          <t>Motyvacija + individualus pokalbis</t>
        </is>
      </c>
    </row>
    <row r="9" ht="76" customHeight="1">
      <c r="A9" s="4" t="inlineStr">
        <is>
          <t>M-005</t>
        </is>
      </c>
      <c r="B9" s="4" t="inlineStr">
        <is>
          <t>Ieva</t>
        </is>
      </c>
      <c r="C9" s="5" t="n">
        <v>40275</v>
      </c>
      <c r="D9" s="6" t="n">
        <v>0.2847222222222222</v>
      </c>
      <c r="E9" s="4" t="inlineStr">
        <is>
          <t>Vilnius</t>
        </is>
      </c>
      <c r="F9" s="4" t="inlineStr">
        <is>
          <t>Moteris</t>
        </is>
      </c>
      <c r="G9" s="7" t="n">
        <v>0.92</v>
      </c>
      <c r="H9" s="8" t="n">
        <v>8.1</v>
      </c>
      <c r="I9" s="4" t="inlineStr">
        <is>
          <t>Kartais konfliktuoja su viena klasės drauge.</t>
        </is>
      </c>
      <c r="J9" s="4" t="inlineStr">
        <is>
          <t>Emociškai išraiškinga, jautri teisingumo jausmui.</t>
        </is>
      </c>
      <c r="K9" s="4" t="inlineStr">
        <is>
          <t>Stipri komunikacijoje, bet reikia konfliktų valdymo.</t>
        </is>
      </c>
      <c r="L9" s="4" t="inlineStr">
        <is>
          <t>Tinka mediacijos užduotis ir dialogo struktūra.</t>
        </is>
      </c>
      <c r="M9" s="4" t="inlineStr">
        <is>
          <t>Vidutinis</t>
        </is>
      </c>
      <c r="N9" s="4" t="inlineStr">
        <is>
          <t>Konflikto mediacija</t>
        </is>
      </c>
    </row>
    <row r="10" ht="76" customHeight="1">
      <c r="A10" s="4" t="inlineStr">
        <is>
          <t>M-006</t>
        </is>
      </c>
      <c r="B10" s="4" t="inlineStr">
        <is>
          <t>Nojus</t>
        </is>
      </c>
      <c r="C10" s="5" t="n">
        <v>40433</v>
      </c>
      <c r="D10" s="6" t="n">
        <v>0.6006944444444444</v>
      </c>
      <c r="E10" s="4" t="inlineStr">
        <is>
          <t>Vilnius</t>
        </is>
      </c>
      <c r="F10" s="4" t="inlineStr">
        <is>
          <t>Vyras</t>
        </is>
      </c>
      <c r="G10" s="7" t="n">
        <v>0.96</v>
      </c>
      <c r="H10" s="8" t="n">
        <v>8.9</v>
      </c>
      <c r="I10" s="4" t="inlineStr">
        <is>
          <t>Drausmė gera, aktyviai dalyvauja.</t>
        </is>
      </c>
      <c r="J10" s="4" t="inlineStr">
        <is>
          <t>Socialus, dažnai jungia skirtingas grupes.</t>
        </is>
      </c>
      <c r="K10" s="4" t="inlineStr">
        <is>
          <t>Pozityvus klasės veikėjas, galima skirti grupės lyderio rolę.</t>
        </is>
      </c>
      <c r="L10" s="4" t="inlineStr">
        <is>
          <t>Gali padėti jungti izoliuotus mokinius.</t>
        </is>
      </c>
      <c r="M10" s="4" t="inlineStr">
        <is>
          <t>Žemas</t>
        </is>
      </c>
      <c r="N10" s="4" t="inlineStr">
        <is>
          <t>Lyderystės rolė</t>
        </is>
      </c>
    </row>
    <row r="11" ht="76" customHeight="1">
      <c r="A11" s="4" t="inlineStr">
        <is>
          <t>M-007</t>
        </is>
      </c>
      <c r="B11" s="4" t="inlineStr">
        <is>
          <t>Emilija</t>
        </is>
      </c>
      <c r="C11" s="5" t="n">
        <v>40209</v>
      </c>
      <c r="D11" s="6" t="n">
        <v>0.4270833333333333</v>
      </c>
      <c r="E11" s="4" t="inlineStr">
        <is>
          <t>Vilnius</t>
        </is>
      </c>
      <c r="F11" s="4" t="inlineStr">
        <is>
          <t>Moteris</t>
        </is>
      </c>
      <c r="G11" s="7" t="n">
        <v>0.85</v>
      </c>
      <c r="H11" s="8" t="n">
        <v>7</v>
      </c>
      <c r="I11" s="4" t="inlineStr">
        <is>
          <t>Drausmė gera, bet dažnai pamiršta atlikti namų darbus.</t>
        </is>
      </c>
      <c r="J11" s="4" t="inlineStr">
        <is>
          <t>Atrodo pavargusi, kartais mažai kalba.</t>
        </is>
      </c>
      <c r="K11" s="4" t="inlineStr">
        <is>
          <t>Reikia švelnaus stebėjimo ir palaikymo.</t>
        </is>
      </c>
      <c r="L11" s="4" t="inlineStr">
        <is>
          <t>Pasitikrinti krūvį, miego režimą, emocinį foną.</t>
        </is>
      </c>
      <c r="M11" s="4" t="inlineStr">
        <is>
          <t>Vidutinis</t>
        </is>
      </c>
      <c r="N11" s="4" t="inlineStr">
        <is>
          <t>Švelnus stebėjimas</t>
        </is>
      </c>
    </row>
    <row r="12" ht="76" customHeight="1">
      <c r="A12" s="4" t="inlineStr">
        <is>
          <t>M-008</t>
        </is>
      </c>
      <c r="B12" s="4" t="inlineStr">
        <is>
          <t>Tomas</t>
        </is>
      </c>
      <c r="C12" s="5" t="n">
        <v>40047</v>
      </c>
      <c r="D12" s="6" t="n">
        <v>0.8125</v>
      </c>
      <c r="E12" s="4" t="inlineStr">
        <is>
          <t>Vilnius</t>
        </is>
      </c>
      <c r="F12" s="4" t="inlineStr">
        <is>
          <t>Vyras</t>
        </is>
      </c>
      <c r="G12" s="7" t="n">
        <v>0.78</v>
      </c>
      <c r="H12" s="8" t="n">
        <v>5.9</v>
      </c>
      <c r="I12" s="4" t="inlineStr">
        <is>
          <t>Dažnos pastabos dėl nedalyvavimo ir impulsyvių komentarų.</t>
        </is>
      </c>
      <c r="J12" s="4" t="inlineStr">
        <is>
          <t>Gynybiškas, kai kritikuojamas viešai.</t>
        </is>
      </c>
      <c r="K12" s="4" t="inlineStr">
        <is>
          <t>Reikia ne viešo spaudimo, o asmeninės atsakomybės plano.</t>
        </is>
      </c>
      <c r="L12" s="4" t="inlineStr">
        <is>
          <t>Rekomenduojamas individualus susitarimas su auklėtoju.</t>
        </is>
      </c>
      <c r="M12" s="4" t="inlineStr">
        <is>
          <t>Aukštas</t>
        </is>
      </c>
      <c r="N12" s="4" t="inlineStr">
        <is>
          <t>Individualus atsakomybės planas</t>
        </is>
      </c>
    </row>
    <row r="13" ht="76" customHeight="1">
      <c r="A13" s="4" t="inlineStr">
        <is>
          <t>M-009</t>
        </is>
      </c>
      <c r="B13" s="4" t="inlineStr">
        <is>
          <t>Kamilė</t>
        </is>
      </c>
      <c r="C13" s="5" t="n">
        <v>40316</v>
      </c>
      <c r="D13" s="6" t="n">
        <v>0.3055555555555556</v>
      </c>
      <c r="E13" s="4" t="inlineStr">
        <is>
          <t>Vilnius</t>
        </is>
      </c>
      <c r="F13" s="4" t="inlineStr">
        <is>
          <t>Moteris</t>
        </is>
      </c>
      <c r="G13" s="7" t="n">
        <v>0.91</v>
      </c>
      <c r="H13" s="8" t="n">
        <v>8.4</v>
      </c>
      <c r="I13" s="4" t="inlineStr">
        <is>
          <t>Pastabų nėra.</t>
        </is>
      </c>
      <c r="J13" s="4" t="inlineStr">
        <is>
          <t>Empatiška, dažnai pastebi kitų nuotaikas.</t>
        </is>
      </c>
      <c r="K13" s="4" t="inlineStr">
        <is>
          <t>Gera grupės atmosfera šalia jos, bet gali perimti kitų emocijas.</t>
        </is>
      </c>
      <c r="L13" s="4" t="inlineStr">
        <is>
          <t>Svarbu saugoti nuo per didelio tarpininkavimo konfliktuose.</t>
        </is>
      </c>
      <c r="M13" s="4" t="inlineStr">
        <is>
          <t>Žemas</t>
        </is>
      </c>
      <c r="N13" s="4" t="inlineStr">
        <is>
          <t>Ribų stiprinimas</t>
        </is>
      </c>
    </row>
    <row r="14" ht="76" customHeight="1">
      <c r="A14" s="4" t="inlineStr">
        <is>
          <t>M-010</t>
        </is>
      </c>
      <c r="B14" s="4" t="inlineStr">
        <is>
          <t>Lukas</t>
        </is>
      </c>
      <c r="C14" s="5" t="n">
        <v>40460</v>
      </c>
      <c r="D14" s="6" t="n">
        <v>0.6527777777777778</v>
      </c>
      <c r="E14" s="4" t="inlineStr">
        <is>
          <t>Vilnius</t>
        </is>
      </c>
      <c r="F14" s="4" t="inlineStr">
        <is>
          <t>Vyras</t>
        </is>
      </c>
      <c r="G14" s="7" t="n">
        <v>0.89</v>
      </c>
      <c r="H14" s="8" t="n">
        <v>7.6</v>
      </c>
      <c r="I14" s="4" t="inlineStr">
        <is>
          <t>Kelios pastabos dėl juokelių netinkamu metu.</t>
        </is>
      </c>
      <c r="J14" s="4" t="inlineStr">
        <is>
          <t>Humoro pagalba mažina įtampą, bet kartais peržengia ribas.</t>
        </is>
      </c>
      <c r="K14" s="4" t="inlineStr">
        <is>
          <t>Kūrybiškas, gali padėti diskusijose, jei aiški rolė.</t>
        </is>
      </c>
      <c r="L14" s="4" t="inlineStr">
        <is>
          <t>Duoti kūrybinę atsakomybę, bet sutarti ribas.</t>
        </is>
      </c>
      <c r="M14" s="4" t="inlineStr">
        <is>
          <t>Vidutinis</t>
        </is>
      </c>
      <c r="N14" s="4" t="inlineStr">
        <is>
          <t>Kūrybinė rolė + ribos</t>
        </is>
      </c>
    </row>
    <row r="15" ht="76" customHeight="1">
      <c r="A15" s="4" t="inlineStr">
        <is>
          <t>M-011</t>
        </is>
      </c>
      <c r="B15" s="4" t="inlineStr">
        <is>
          <t>Sofija</t>
        </is>
      </c>
      <c r="C15" s="5" t="n">
        <v>40239</v>
      </c>
      <c r="D15" s="6" t="n">
        <v>0.4965277777777778</v>
      </c>
      <c r="E15" s="4" t="inlineStr">
        <is>
          <t>Vilnius</t>
        </is>
      </c>
      <c r="F15" s="4" t="inlineStr">
        <is>
          <t>Moteris</t>
        </is>
      </c>
      <c r="G15" s="7" t="n">
        <v>0.98</v>
      </c>
      <c r="H15" s="8" t="n">
        <v>9.5</v>
      </c>
      <c r="I15" s="4" t="inlineStr">
        <is>
          <t>Drausminga.</t>
        </is>
      </c>
      <c r="J15" s="4" t="inlineStr">
        <is>
          <t>Labai atsakinga, kartais perfekcionistinė.</t>
        </is>
      </c>
      <c r="K15" s="4" t="inlineStr">
        <is>
          <t>Aukšti rezultatai, bet verta mažinti spaudimą sau.</t>
        </is>
      </c>
      <c r="L15" s="4" t="inlineStr">
        <is>
          <t>Skatinti sveiką požiūrį į klaidas.</t>
        </is>
      </c>
      <c r="M15" s="4" t="inlineStr">
        <is>
          <t>Žemas</t>
        </is>
      </c>
      <c r="N15" s="4" t="inlineStr">
        <is>
          <t>Streso mažinimas</t>
        </is>
      </c>
    </row>
    <row r="16" ht="76" customHeight="1">
      <c r="A16" s="4" t="inlineStr">
        <is>
          <t>M-012</t>
        </is>
      </c>
      <c r="B16" s="4" t="inlineStr">
        <is>
          <t>Kajus</t>
        </is>
      </c>
      <c r="C16" s="5" t="n">
        <v>40386</v>
      </c>
      <c r="D16" s="6" t="n">
        <v>0.9652777777777778</v>
      </c>
      <c r="E16" s="4" t="inlineStr">
        <is>
          <t>Vilnius</t>
        </is>
      </c>
      <c r="F16" s="4" t="inlineStr">
        <is>
          <t>Vyras</t>
        </is>
      </c>
      <c r="G16" s="7" t="n">
        <v>0.83</v>
      </c>
      <c r="H16" s="8" t="n">
        <v>6.8</v>
      </c>
      <c r="I16" s="4" t="inlineStr">
        <is>
          <t>Kartais nereaguoja į pastabas iš pirmo karto.</t>
        </is>
      </c>
      <c r="J16" s="4" t="inlineStr">
        <is>
          <t>Užsispyręs, bet gerai reaguoja į aiškų susitarimą.</t>
        </is>
      </c>
      <c r="K16" s="4" t="inlineStr">
        <is>
          <t>Reikia nuoseklumo ir vienodų taisyklių iš mokytojų.</t>
        </is>
      </c>
      <c r="L16" s="4" t="inlineStr">
        <is>
          <t>Suderinti bendrą mokytojų reakcijos liniją.</t>
        </is>
      </c>
      <c r="M16" s="4" t="inlineStr">
        <is>
          <t>Vidutinis</t>
        </is>
      </c>
      <c r="N16" s="4" t="inlineStr">
        <is>
          <t>Nuoseklios taisyklės</t>
        </is>
      </c>
    </row>
    <row r="17" ht="76" customHeight="1">
      <c r="A17" s="4" t="inlineStr">
        <is>
          <t>M-013</t>
        </is>
      </c>
      <c r="B17" s="4" t="inlineStr">
        <is>
          <t>Ugnė</t>
        </is>
      </c>
      <c r="C17" s="5" t="n">
        <v>40517</v>
      </c>
      <c r="D17" s="6" t="n">
        <v>0.1875</v>
      </c>
      <c r="E17" s="4" t="inlineStr">
        <is>
          <t>Vilnius</t>
        </is>
      </c>
      <c r="F17" s="4" t="inlineStr">
        <is>
          <t>Moteris</t>
        </is>
      </c>
      <c r="G17" s="7" t="n">
        <v>0.9</v>
      </c>
      <c r="H17" s="8" t="n">
        <v>7.9</v>
      </c>
      <c r="I17" s="4" t="inlineStr">
        <is>
          <t>Kartais pasyvi grupinėse užduotyse.</t>
        </is>
      </c>
      <c r="J17" s="4" t="inlineStr">
        <is>
          <t>Stebėtoja, saugiai jaučiasi mažoje grupėje.</t>
        </is>
      </c>
      <c r="K17" s="4" t="inlineStr">
        <is>
          <t>Reikia mažų žingsnių į aktyvesnį dalyvavimą.</t>
        </is>
      </c>
      <c r="L17" s="4" t="inlineStr">
        <is>
          <t>Sodinti su palaikančiais mokiniais.</t>
        </is>
      </c>
      <c r="M17" s="4" t="inlineStr">
        <is>
          <t>Vidutinis</t>
        </is>
      </c>
      <c r="N17" s="4" t="inlineStr">
        <is>
          <t>Mažos grupės palaikymas</t>
        </is>
      </c>
    </row>
    <row r="18" ht="76" customHeight="1">
      <c r="A18" s="4" t="inlineStr">
        <is>
          <t>M-014</t>
        </is>
      </c>
      <c r="B18" s="4" t="inlineStr">
        <is>
          <t>Arnas</t>
        </is>
      </c>
      <c r="C18" s="5" t="n">
        <v>40128</v>
      </c>
      <c r="D18" s="6" t="n">
        <v>0.5451388888888888</v>
      </c>
      <c r="E18" s="4" t="inlineStr">
        <is>
          <t>Vilnius</t>
        </is>
      </c>
      <c r="F18" s="4" t="inlineStr">
        <is>
          <t>Vyras</t>
        </is>
      </c>
      <c r="G18" s="7" t="n">
        <v>0.86</v>
      </c>
      <c r="H18" s="8" t="n">
        <v>7.1</v>
      </c>
      <c r="I18" s="4" t="inlineStr">
        <is>
          <t>Būna ginčų su autoritetais.</t>
        </is>
      </c>
      <c r="J18" s="4" t="inlineStr">
        <is>
          <t>Turi stiprų savarankiškumo poreikį.</t>
        </is>
      </c>
      <c r="K18" s="4" t="inlineStr">
        <is>
          <t>Geriau reaguoja, kai paaiškinama taisyklės prasmė.</t>
        </is>
      </c>
      <c r="L18" s="4" t="inlineStr">
        <is>
          <t>Vengti viešo galios žaidimo, duoti pasirinkimo ribas.</t>
        </is>
      </c>
      <c r="M18" s="4" t="inlineStr">
        <is>
          <t>Vidutinis</t>
        </is>
      </c>
      <c r="N18" s="4" t="inlineStr">
        <is>
          <t>Pasirinkimai su ribomis</t>
        </is>
      </c>
    </row>
    <row r="19" ht="76" customHeight="1">
      <c r="A19" s="4" t="inlineStr">
        <is>
          <t>M-015</t>
        </is>
      </c>
      <c r="B19" s="4" t="inlineStr">
        <is>
          <t>Viltė</t>
        </is>
      </c>
      <c r="C19" s="5" t="n">
        <v>40353</v>
      </c>
      <c r="D19" s="6" t="n">
        <v>0.40625</v>
      </c>
      <c r="E19" s="4" t="inlineStr">
        <is>
          <t>Vilnius</t>
        </is>
      </c>
      <c r="F19" s="4" t="inlineStr">
        <is>
          <t>Moteris</t>
        </is>
      </c>
      <c r="G19" s="7" t="n">
        <v>0.95</v>
      </c>
      <c r="H19" s="8" t="n">
        <v>8.800000000000001</v>
      </c>
      <c r="I19" s="4" t="inlineStr">
        <is>
          <t>Drausminga, kartais tarpininkauja konfliktuose.</t>
        </is>
      </c>
      <c r="J19" s="4" t="inlineStr">
        <is>
          <t>Brandžiai supranta kitus, bet gali per daug prisiimti.</t>
        </is>
      </c>
      <c r="K19" s="4" t="inlineStr">
        <is>
          <t>Stipri socialinė kompetencija.</t>
        </is>
      </c>
      <c r="L19" s="4" t="inlineStr">
        <is>
          <t>Saugoti nuo emocinio perkrūvio.</t>
        </is>
      </c>
      <c r="M19" s="4" t="inlineStr">
        <is>
          <t>Žemas</t>
        </is>
      </c>
      <c r="N19" s="4" t="inlineStr">
        <is>
          <t>Socialinės ribos</t>
        </is>
      </c>
    </row>
    <row r="20" ht="76" customHeight="1">
      <c r="A20" s="4" t="inlineStr">
        <is>
          <t>M-016</t>
        </is>
      </c>
      <c r="B20" s="4" t="inlineStr">
        <is>
          <t>Dovydas</t>
        </is>
      </c>
      <c r="C20" s="5" t="n">
        <v>40212</v>
      </c>
      <c r="D20" s="6" t="n">
        <v>0.6805555555555556</v>
      </c>
      <c r="E20" s="4" t="inlineStr">
        <is>
          <t>Vilnius</t>
        </is>
      </c>
      <c r="F20" s="4" t="inlineStr">
        <is>
          <t>Vyras</t>
        </is>
      </c>
      <c r="G20" s="7" t="n">
        <v>0.76</v>
      </c>
      <c r="H20" s="8" t="n">
        <v>5.7</v>
      </c>
      <c r="I20" s="4" t="inlineStr">
        <is>
          <t>Dažnas nedalyvavimas, kelios pastabos dėl elgesio.</t>
        </is>
      </c>
      <c r="J20" s="4" t="inlineStr">
        <is>
          <t>Gali slėpti nesėkmės jausmą per abejingumą.</t>
        </is>
      </c>
      <c r="K20" s="4" t="inlineStr">
        <is>
          <t>Reikia ankstyvos pagalbos ir aiškių trumpų tikslų.</t>
        </is>
      </c>
      <c r="L20" s="4" t="inlineStr">
        <is>
          <t>Siūlomas 2 savaičių mini planas su matomu progresu.</t>
        </is>
      </c>
      <c r="M20" s="4" t="inlineStr">
        <is>
          <t>Aukštas</t>
        </is>
      </c>
      <c r="N20" s="4" t="inlineStr">
        <is>
          <t>Trumpi tikslai + mentorystė</t>
        </is>
      </c>
    </row>
    <row r="21" ht="76" customHeight="1">
      <c r="A21" s="4" t="inlineStr">
        <is>
          <t>M-017</t>
        </is>
      </c>
      <c r="B21" s="4" t="inlineStr">
        <is>
          <t>Liepa</t>
        </is>
      </c>
      <c r="C21" s="5" t="n">
        <v>40405</v>
      </c>
      <c r="D21" s="6" t="n">
        <v>0.2465277777777778</v>
      </c>
      <c r="E21" s="4" t="inlineStr">
        <is>
          <t>Vilnius</t>
        </is>
      </c>
      <c r="F21" s="4" t="inlineStr">
        <is>
          <t>Moteris</t>
        </is>
      </c>
      <c r="G21" s="7" t="n">
        <v>0.93</v>
      </c>
      <c r="H21" s="8" t="n">
        <v>8.199999999999999</v>
      </c>
      <c r="I21" s="4" t="inlineStr">
        <is>
          <t>Kartais aštriai reaguoja į neteisybę.</t>
        </is>
      </c>
      <c r="J21" s="4" t="inlineStr">
        <is>
          <t>Turi stiprų vertybinį jautrumą.</t>
        </is>
      </c>
      <c r="K21" s="4" t="inlineStr">
        <is>
          <t>Gali būti pozityvi lyderė, jei nukreipiama konstruktyviai.</t>
        </is>
      </c>
      <c r="L21" s="4" t="inlineStr">
        <is>
          <t>Skirti atsakingas socialines užduotis.</t>
        </is>
      </c>
      <c r="M21" s="4" t="inlineStr">
        <is>
          <t>Vidutinis</t>
        </is>
      </c>
      <c r="N21" s="4" t="inlineStr">
        <is>
          <t>Vertybinė lyderystė</t>
        </is>
      </c>
    </row>
    <row r="22" ht="76" customHeight="1">
      <c r="A22" s="4" t="inlineStr">
        <is>
          <t>M-018</t>
        </is>
      </c>
      <c r="B22" s="4" t="inlineStr">
        <is>
          <t>Benas</t>
        </is>
      </c>
      <c r="C22" s="5" t="n">
        <v>40297</v>
      </c>
      <c r="D22" s="6" t="n">
        <v>0.84375</v>
      </c>
      <c r="E22" s="4" t="inlineStr">
        <is>
          <t>Vilnius</t>
        </is>
      </c>
      <c r="F22" s="4" t="inlineStr">
        <is>
          <t>Vyras</t>
        </is>
      </c>
      <c r="G22" s="7" t="n">
        <v>0.87</v>
      </c>
      <c r="H22" s="8" t="n">
        <v>7.4</v>
      </c>
      <c r="I22" s="4" t="inlineStr">
        <is>
          <t>Drausmė kinta priklausomai nuo šalia sėdinčių draugų.</t>
        </is>
      </c>
      <c r="J22" s="4" t="inlineStr">
        <is>
          <t>Prisitaikantis, stipriai veikiamas grupės.</t>
        </is>
      </c>
      <c r="K22" s="4" t="inlineStr">
        <is>
          <t>Reikia stebėti mikrogrupės įtaką.</t>
        </is>
      </c>
      <c r="L22" s="4" t="inlineStr">
        <is>
          <t>Keisti sėdėjimo struktūrą ir duoti individualią rolę.</t>
        </is>
      </c>
      <c r="M22" s="4" t="inlineStr">
        <is>
          <t>Vidutinis</t>
        </is>
      </c>
      <c r="N22" s="4" t="inlineStr">
        <is>
          <t>Mikrogrupės valdymas</t>
        </is>
      </c>
    </row>
    <row r="23" ht="76" customHeight="1">
      <c r="A23" s="4" t="inlineStr">
        <is>
          <t>M-019</t>
        </is>
      </c>
      <c r="B23" s="4" t="inlineStr">
        <is>
          <t>Rugilė</t>
        </is>
      </c>
      <c r="C23" s="5" t="n">
        <v>40451</v>
      </c>
      <c r="D23" s="6" t="n">
        <v>0.1527777777777778</v>
      </c>
      <c r="E23" s="4" t="inlineStr">
        <is>
          <t>Vilnius</t>
        </is>
      </c>
      <c r="F23" s="4" t="inlineStr">
        <is>
          <t>Moteris</t>
        </is>
      </c>
      <c r="G23" s="7" t="n">
        <v>0.99</v>
      </c>
      <c r="H23" s="8" t="n">
        <v>9.1</v>
      </c>
      <c r="I23" s="4" t="inlineStr">
        <is>
          <t>Pastabų nėra.</t>
        </is>
      </c>
      <c r="J23" s="4" t="inlineStr">
        <is>
          <t>Stabili, rami, gerai organizuoja darbą.</t>
        </is>
      </c>
      <c r="K23" s="4" t="inlineStr">
        <is>
          <t>Gali būti gera projekto koordinatorė.</t>
        </is>
      </c>
      <c r="L23" s="4" t="inlineStr">
        <is>
          <t>Duoti struktūravimo užduotis grupėje.</t>
        </is>
      </c>
      <c r="M23" s="4" t="inlineStr">
        <is>
          <t>Žemas</t>
        </is>
      </c>
      <c r="N23" s="4" t="inlineStr">
        <is>
          <t>Koordinavimo rolė</t>
        </is>
      </c>
    </row>
    <row r="24" ht="76" customHeight="1">
      <c r="A24" s="4" t="inlineStr">
        <is>
          <t>M-020</t>
        </is>
      </c>
      <c r="B24" s="4" t="inlineStr">
        <is>
          <t>Jokūbas</t>
        </is>
      </c>
      <c r="C24" s="5" t="n">
        <v>40103</v>
      </c>
      <c r="D24" s="6" t="n">
        <v>0.75</v>
      </c>
      <c r="E24" s="4" t="inlineStr">
        <is>
          <t>Vilnius</t>
        </is>
      </c>
      <c r="F24" s="4" t="inlineStr">
        <is>
          <t>Vyras</t>
        </is>
      </c>
      <c r="G24" s="7" t="n">
        <v>0.82</v>
      </c>
      <c r="H24" s="8" t="n">
        <v>6.2</v>
      </c>
      <c r="I24" s="4" t="inlineStr">
        <is>
          <t>Pasikartoja impulsyvūs atsakymai, kai nesupranta užduoties.</t>
        </is>
      </c>
      <c r="J24" s="4" t="inlineStr">
        <is>
          <t>Lengvai nusivilia, kai nepavyksta.</t>
        </is>
      </c>
      <c r="K24" s="4" t="inlineStr">
        <is>
          <t>Reikia mažinti gėdos jausmą ir didinti aiškumą.</t>
        </is>
      </c>
      <c r="L24" s="4" t="inlineStr">
        <is>
          <t>Prieš pastabą patikrinti, ar užduotis suprasta.</t>
        </is>
      </c>
      <c r="M24" s="4" t="inlineStr">
        <is>
          <t>Aukštas</t>
        </is>
      </c>
      <c r="N24" s="4" t="inlineStr">
        <is>
          <t>Aiškumas + emocinė sauga</t>
        </is>
      </c>
    </row>
    <row r="25" ht="76" customHeight="1">
      <c r="A25" s="4" t="inlineStr">
        <is>
          <t>M-021</t>
        </is>
      </c>
      <c r="B25" s="4" t="inlineStr">
        <is>
          <t>Miglė</t>
        </is>
      </c>
      <c r="C25" s="5" t="n">
        <v>40186</v>
      </c>
      <c r="D25" s="6" t="n">
        <v>0.8993055555555556</v>
      </c>
      <c r="E25" s="4" t="inlineStr">
        <is>
          <t>Vilnius</t>
        </is>
      </c>
      <c r="F25" s="4" t="inlineStr">
        <is>
          <t>Moteris</t>
        </is>
      </c>
      <c r="G25" s="7" t="n">
        <v>0.88</v>
      </c>
      <c r="H25" s="8" t="n">
        <v>7.5</v>
      </c>
      <c r="I25" s="4" t="inlineStr">
        <is>
          <t>Kartais įsitraukia į draugių konfliktus.</t>
        </is>
      </c>
      <c r="J25" s="4" t="inlineStr">
        <is>
          <t>Socialiai aktyvi, bet jautri grupės nuomonei.</t>
        </is>
      </c>
      <c r="K25" s="4" t="inlineStr">
        <is>
          <t>Reikia stiprinti savarankišką sprendimą.</t>
        </is>
      </c>
      <c r="L25" s="4" t="inlineStr">
        <is>
          <t>Naudoti refleksijos klausimus po konflikto.</t>
        </is>
      </c>
      <c r="M25" s="4" t="inlineStr">
        <is>
          <t>Vidutinis</t>
        </is>
      </c>
      <c r="N25" s="4" t="inlineStr">
        <is>
          <t>Refleksija + savarankiškumas</t>
        </is>
      </c>
    </row>
    <row r="26" ht="76" customHeight="1">
      <c r="A26" s="4" t="inlineStr">
        <is>
          <t>M-022</t>
        </is>
      </c>
      <c r="B26" s="4" t="inlineStr">
        <is>
          <t>Adomas</t>
        </is>
      </c>
      <c r="C26" s="5" t="n">
        <v>40304</v>
      </c>
      <c r="D26" s="6" t="n">
        <v>0.2569444444444444</v>
      </c>
      <c r="E26" s="4" t="inlineStr">
        <is>
          <t>Vilnius</t>
        </is>
      </c>
      <c r="F26" s="4" t="inlineStr">
        <is>
          <t>Vyras</t>
        </is>
      </c>
      <c r="G26" s="7" t="n">
        <v>0.97</v>
      </c>
      <c r="H26" s="8" t="n">
        <v>8.6</v>
      </c>
      <c r="I26" s="4" t="inlineStr">
        <is>
          <t>Drausmingas, padeda kitiems.</t>
        </is>
      </c>
      <c r="J26" s="4" t="inlineStr">
        <is>
          <t>Ramus, atsakingas, gali būti nepastebimas.</t>
        </is>
      </c>
      <c r="K26" s="4" t="inlineStr">
        <is>
          <t>Stabilus mokinys, verta įtraukti į klasės veiklas.</t>
        </is>
      </c>
      <c r="L26" s="4" t="inlineStr">
        <is>
          <t>Nepamiršti paskatinti, nes pats dėmesio neprašo.</t>
        </is>
      </c>
      <c r="M26" s="4" t="inlineStr">
        <is>
          <t>Žemas</t>
        </is>
      </c>
      <c r="N26" s="4" t="inlineStr">
        <is>
          <t>Įtraukimas + paskatinimas</t>
        </is>
      </c>
    </row>
    <row r="27" ht="76" customHeight="1">
      <c r="A27" s="4" t="inlineStr">
        <is>
          <t>M-023</t>
        </is>
      </c>
      <c r="B27" s="4" t="inlineStr">
        <is>
          <t>Ema</t>
        </is>
      </c>
      <c r="C27" s="5" t="n">
        <v>40361</v>
      </c>
      <c r="D27" s="6" t="n">
        <v>0.53125</v>
      </c>
      <c r="E27" s="4" t="inlineStr">
        <is>
          <t>Vilnius</t>
        </is>
      </c>
      <c r="F27" s="4" t="inlineStr">
        <is>
          <t>Moteris</t>
        </is>
      </c>
      <c r="G27" s="7" t="n">
        <v>0.84</v>
      </c>
      <c r="H27" s="8" t="n">
        <v>6.9</v>
      </c>
      <c r="I27" s="4" t="inlineStr">
        <is>
          <t>Kartais nedalyvauja grupinėse veiklose.</t>
        </is>
      </c>
      <c r="J27" s="4" t="inlineStr">
        <is>
          <t>Gali jaustis atskirta nuo pagrindinės grupės.</t>
        </is>
      </c>
      <c r="K27" s="4" t="inlineStr">
        <is>
          <t>Reikia saugaus įtraukimo be spaudimo.</t>
        </is>
      </c>
      <c r="L27" s="4" t="inlineStr">
        <is>
          <t>Ieškoti palaikančios poros ar mažos grupės.</t>
        </is>
      </c>
      <c r="M27" s="4" t="inlineStr">
        <is>
          <t>Aukštas</t>
        </is>
      </c>
      <c r="N27" s="4" t="inlineStr">
        <is>
          <t>Socialinis įtraukimas</t>
        </is>
      </c>
    </row>
    <row r="28" ht="76" customHeight="1">
      <c r="A28" s="4" t="inlineStr">
        <is>
          <t>M-024</t>
        </is>
      </c>
      <c r="B28" s="4" t="inlineStr">
        <is>
          <t>Paulius</t>
        </is>
      </c>
      <c r="C28" s="5" t="n">
        <v>40258</v>
      </c>
      <c r="D28" s="6" t="n">
        <v>0.05902777777777778</v>
      </c>
      <c r="E28" s="4" t="inlineStr">
        <is>
          <t>Vilnius</t>
        </is>
      </c>
      <c r="F28" s="4" t="inlineStr">
        <is>
          <t>Vyras</t>
        </is>
      </c>
      <c r="G28" s="7" t="n">
        <v>0.9</v>
      </c>
      <c r="H28" s="8" t="n">
        <v>7.8</v>
      </c>
      <c r="I28" s="4" t="inlineStr">
        <is>
          <t>Kartais perima pokalbį ir dominuoja diskusijoje.</t>
        </is>
      </c>
      <c r="J28" s="4" t="inlineStr">
        <is>
          <t>Energingas, greitai siūlo idėjas.</t>
        </is>
      </c>
      <c r="K28" s="4" t="inlineStr">
        <is>
          <t>Naudingas projektams, jei mokosi klausyti kitų.</t>
        </is>
      </c>
      <c r="L28" s="4" t="inlineStr">
        <is>
          <t>Skirti moderatoriaus rolę su aiškiomis taisyklėmis.</t>
        </is>
      </c>
      <c r="M28" s="4" t="inlineStr">
        <is>
          <t>Vidutinis</t>
        </is>
      </c>
      <c r="N28" s="4" t="inlineStr">
        <is>
          <t>Moderavimo įgūdžiai</t>
        </is>
      </c>
    </row>
    <row r="29" ht="76" customHeight="1">
      <c r="A29" s="4" t="inlineStr">
        <is>
          <t>M-025</t>
        </is>
      </c>
      <c r="B29" s="4" t="inlineStr">
        <is>
          <t>Aistė</t>
        </is>
      </c>
      <c r="C29" s="5" t="n">
        <v>40534</v>
      </c>
      <c r="D29" s="6" t="n">
        <v>0.4444444444444444</v>
      </c>
      <c r="E29" s="4" t="inlineStr">
        <is>
          <t>Vilnius</t>
        </is>
      </c>
      <c r="F29" s="4" t="inlineStr">
        <is>
          <t>Moteris</t>
        </is>
      </c>
      <c r="G29" s="7" t="n">
        <v>0.96</v>
      </c>
      <c r="H29" s="8" t="n">
        <v>8.5</v>
      </c>
      <c r="I29" s="4" t="inlineStr">
        <is>
          <t>Drausminga, gerai dirba savarankiškai.</t>
        </is>
      </c>
      <c r="J29" s="4" t="inlineStr">
        <is>
          <t>Stipri vidinė motyvacija, kartais vengia prašyti pagalbos.</t>
        </is>
      </c>
      <c r="K29" s="4" t="inlineStr">
        <is>
          <t>Gera pažanga, svarbu skatinti bendradarbiavimą.</t>
        </is>
      </c>
      <c r="L29" s="4" t="inlineStr">
        <is>
          <t>Duoti porines užduotis su aiškia bendradarbiavimo role.</t>
        </is>
      </c>
      <c r="M29" s="4" t="inlineStr">
        <is>
          <t>Žemas</t>
        </is>
      </c>
      <c r="N29" s="4" t="inlineStr">
        <is>
          <t>Bendradarbiavimas</t>
        </is>
      </c>
    </row>
  </sheetData>
  <mergeCells count="2">
    <mergeCell ref="A2:N2"/>
    <mergeCell ref="A1:N1"/>
  </mergeCells>
  <conditionalFormatting sqref="G5:G29">
    <cfRule type="cellIs" priority="1" operator="lessThan" dxfId="0">
      <formula>0.85</formula>
    </cfRule>
  </conditionalFormatting>
  <conditionalFormatting sqref="H5:H29">
    <cfRule type="cellIs" priority="2" operator="lessThan" dxfId="0">
      <formula>7</formula>
    </cfRule>
  </conditionalFormatting>
  <conditionalFormatting sqref="M5:M29">
    <cfRule type="expression" priority="3" dxfId="1">
      <formula>$M5="Aukštas"</formula>
    </cfRule>
    <cfRule type="expression" priority="4" dxfId="2">
      <formula>$M5="Vidutinis"</formula>
    </cfRule>
    <cfRule type="expression" priority="5" dxfId="3">
      <formula>$M5="Žemas"</formula>
    </cfRule>
  </conditionalFormatting>
  <pageMargins left="0.75" right="0.75" top="1" bottom="1" header="0.5" footer="0.5"/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</cols>
  <sheetData>
    <row r="1">
      <c r="A1" s="9" t="inlineStr">
        <is>
          <t>Klasės simuliacijos santrauka</t>
        </is>
      </c>
    </row>
    <row r="2"/>
    <row r="3">
      <c r="A3" s="10" t="inlineStr">
        <is>
          <t>Mokinių skaičius</t>
        </is>
      </c>
      <c r="B3" s="11">
        <f>COUNTA('Klasės duomenys'!A5:A29)</f>
        <v/>
      </c>
    </row>
    <row r="4">
      <c r="A4" s="10" t="inlineStr">
        <is>
          <t>Vidutinis lankomumas</t>
        </is>
      </c>
      <c r="B4" s="12">
        <f>AVERAGE('Klasės duomenys'!G5:G29)</f>
        <v/>
      </c>
    </row>
    <row r="5">
      <c r="A5" s="10" t="inlineStr">
        <is>
          <t>Vidutinis pažangumas</t>
        </is>
      </c>
      <c r="B5" s="13">
        <f>AVERAGE('Klasės duomenys'!H5:H29)</f>
        <v/>
      </c>
    </row>
    <row r="6">
      <c r="A6" s="10" t="inlineStr">
        <is>
          <t>Aukšto dėmesio mokiniai</t>
        </is>
      </c>
      <c r="B6" s="11">
        <f>COUNTIF('Klasės duomenys'!M5:M29,"Aukštas")</f>
        <v/>
      </c>
    </row>
    <row r="7">
      <c r="A7" s="10" t="inlineStr">
        <is>
          <t>Vidutinio dėmesio mokiniai</t>
        </is>
      </c>
      <c r="B7" s="11">
        <f>COUNTIF('Klasės duomenys'!M5:M29,"Vidutinis")</f>
        <v/>
      </c>
    </row>
    <row r="8">
      <c r="A8" s="10" t="inlineStr">
        <is>
          <t>Žemo dėmesio mokiniai</t>
        </is>
      </c>
      <c r="B8" s="11">
        <f>COUNTIF('Klasės duomenys'!M5:M29,"Žemas")</f>
        <v/>
      </c>
    </row>
    <row r="9"/>
    <row r="10"/>
    <row r="11"/>
    <row r="12">
      <c r="A12" s="14" t="inlineStr">
        <is>
          <t>Rizikos lygis</t>
        </is>
      </c>
      <c r="B12" s="14" t="inlineStr">
        <is>
          <t>Kiekis</t>
        </is>
      </c>
      <c r="D12" s="14" t="inlineStr">
        <is>
          <t>Lytis</t>
        </is>
      </c>
      <c r="E12" s="14" t="inlineStr">
        <is>
          <t>Kiekis</t>
        </is>
      </c>
    </row>
    <row r="13">
      <c r="A13" s="15" t="inlineStr">
        <is>
          <t>Žemas</t>
        </is>
      </c>
      <c r="B13" s="15">
        <f>COUNTIF('Klasės duomenys'!M5:M29,A13)</f>
        <v/>
      </c>
      <c r="D13" s="15" t="inlineStr">
        <is>
          <t>Moteris</t>
        </is>
      </c>
      <c r="E13" s="15">
        <f>COUNTIF('Klasės duomenys'!F5:F29,D13)</f>
        <v/>
      </c>
    </row>
    <row r="14">
      <c r="A14" s="15" t="inlineStr">
        <is>
          <t>Vidutinis</t>
        </is>
      </c>
      <c r="B14" s="15">
        <f>COUNTIF('Klasės duomenys'!M5:M29,A14)</f>
        <v/>
      </c>
      <c r="D14" s="15" t="inlineStr">
        <is>
          <t>Vyras</t>
        </is>
      </c>
      <c r="E14" s="15">
        <f>COUNTIF('Klasės duomenys'!F5:F29,D14)</f>
        <v/>
      </c>
    </row>
    <row r="15">
      <c r="A15" s="15" t="inlineStr">
        <is>
          <t>Aukštas</t>
        </is>
      </c>
      <c r="B15" s="15">
        <f>COUNTIF('Klasės duomenys'!M5:M29,A15)</f>
        <v/>
      </c>
    </row>
    <row r="16"/>
    <row r="17"/>
    <row r="18">
      <c r="A18" s="16" t="inlineStr">
        <is>
          <t>Siūlomas dėmesio tipas</t>
        </is>
      </c>
      <c r="B18" s="16" t="inlineStr">
        <is>
          <t>Kiekis</t>
        </is>
      </c>
      <c r="D18" s="17" t="inlineStr">
        <is>
          <t>Naudojimo pastaba: šita lentelė skirta tik simuliacijoms ir demonstracijoms. Realioje mokykloje rekomenduojamas pseudonimizuotas pilotas, aiškus sutikimų modelis, minimalūs duomenys ir žmogaus sprendimo viršenybė. AI išvada negali būti diagnozė, bausmė ar galutinis sprendimas.</t>
        </is>
      </c>
    </row>
    <row r="19">
      <c r="A19" s="15" t="inlineStr">
        <is>
          <t>Aiškios ribos + pozityvi rolė</t>
        </is>
      </c>
      <c r="B19" s="15">
        <f>COUNTIF('Klasės duomenys'!N5:N29,A19)</f>
        <v/>
      </c>
    </row>
    <row r="20">
      <c r="A20" s="15" t="inlineStr">
        <is>
          <t>Aiškumas + emocinė sauga</t>
        </is>
      </c>
      <c r="B20" s="15">
        <f>COUNTIF('Klasės duomenys'!N5:N29,A20)</f>
        <v/>
      </c>
    </row>
    <row r="21">
      <c r="A21" s="15" t="inlineStr">
        <is>
          <t>Bendradarbiavimas</t>
        </is>
      </c>
      <c r="B21" s="15">
        <f>COUNTIF('Klasės duomenys'!N5:N29,A21)</f>
        <v/>
      </c>
    </row>
    <row r="22">
      <c r="A22" s="15" t="inlineStr">
        <is>
          <t>Individualus atsakomybės planas</t>
        </is>
      </c>
      <c r="B22" s="15">
        <f>COUNTIF('Klasės duomenys'!N5:N29,A22)</f>
        <v/>
      </c>
    </row>
    <row r="23">
      <c r="A23" s="15" t="inlineStr">
        <is>
          <t>Konflikto mediacija</t>
        </is>
      </c>
      <c r="B23" s="15">
        <f>COUNTIF('Klasės duomenys'!N5:N29,A23)</f>
        <v/>
      </c>
    </row>
    <row r="24">
      <c r="A24" s="15" t="inlineStr">
        <is>
          <t>Koordinavimo rolė</t>
        </is>
      </c>
      <c r="B24" s="15">
        <f>COUNTIF('Klasės duomenys'!N5:N29,A24)</f>
        <v/>
      </c>
    </row>
    <row r="25">
      <c r="A25" s="15" t="inlineStr">
        <is>
          <t>Kūrybinė rolė + ribos</t>
        </is>
      </c>
      <c r="B25" s="15">
        <f>COUNTIF('Klasės duomenys'!N5:N29,A25)</f>
        <v/>
      </c>
    </row>
    <row r="26">
      <c r="A26" s="15" t="inlineStr">
        <is>
          <t>Lyderystės rolė</t>
        </is>
      </c>
      <c r="B26" s="15">
        <f>COUNTIF('Klasės duomenys'!N5:N29,A26)</f>
        <v/>
      </c>
    </row>
    <row r="27">
      <c r="A27" s="15" t="inlineStr">
        <is>
          <t>Mažos grupės palaikymas</t>
        </is>
      </c>
      <c r="B27" s="15">
        <f>COUNTIF('Klasės duomenys'!N5:N29,A27)</f>
        <v/>
      </c>
    </row>
    <row r="28">
      <c r="A28" s="15" t="inlineStr">
        <is>
          <t>Mikrogrupės valdymas</t>
        </is>
      </c>
      <c r="B28" s="15">
        <f>COUNTIF('Klasės duomenys'!N5:N29,A28)</f>
        <v/>
      </c>
    </row>
    <row r="29">
      <c r="A29" s="15" t="inlineStr">
        <is>
          <t>Moderavimo įgūdžiai</t>
        </is>
      </c>
      <c r="B29" s="15">
        <f>COUNTIF('Klasės duomenys'!N5:N29,A29)</f>
        <v/>
      </c>
    </row>
    <row r="30">
      <c r="A30" s="15" t="inlineStr">
        <is>
          <t>Motyvacija + individualus pokalbis</t>
        </is>
      </c>
      <c r="B30" s="15">
        <f>COUNTIF('Klasės duomenys'!N5:N29,A30)</f>
        <v/>
      </c>
    </row>
    <row r="31">
      <c r="A31" s="15" t="inlineStr">
        <is>
          <t>Nuoseklios taisyklės</t>
        </is>
      </c>
      <c r="B31" s="15">
        <f>COUNTIF('Klasės duomenys'!N5:N29,A31)</f>
        <v/>
      </c>
    </row>
    <row r="32">
      <c r="A32" s="15" t="inlineStr">
        <is>
          <t>Palaikymas + struktūra</t>
        </is>
      </c>
      <c r="B32" s="15">
        <f>COUNTIF('Klasės duomenys'!N5:N29,A32)</f>
        <v/>
      </c>
    </row>
    <row r="33">
      <c r="A33" s="15" t="inlineStr">
        <is>
          <t>Pasirinkimai su ribomis</t>
        </is>
      </c>
      <c r="B33" s="15">
        <f>COUNTIF('Klasės duomenys'!N5:N29,A33)</f>
        <v/>
      </c>
    </row>
    <row r="34">
      <c r="A34" s="15" t="inlineStr">
        <is>
          <t>Refleksija + savarankiškumas</t>
        </is>
      </c>
      <c r="B34" s="15">
        <f>COUNTIF('Klasės duomenys'!N5:N29,A34)</f>
        <v/>
      </c>
    </row>
    <row r="35">
      <c r="A35" s="15" t="inlineStr">
        <is>
          <t>Ribų stiprinimas</t>
        </is>
      </c>
      <c r="B35" s="15">
        <f>COUNTIF('Klasės duomenys'!N5:N29,A35)</f>
        <v/>
      </c>
    </row>
    <row r="36">
      <c r="A36" s="15" t="inlineStr">
        <is>
          <t>Socialinis įtraukimas</t>
        </is>
      </c>
      <c r="B36" s="15">
        <f>COUNTIF('Klasės duomenys'!N5:N29,A36)</f>
        <v/>
      </c>
    </row>
    <row r="37">
      <c r="A37" s="15" t="inlineStr">
        <is>
          <t>Socialinės ribos</t>
        </is>
      </c>
      <c r="B37" s="15">
        <f>COUNTIF('Klasės duomenys'!N5:N29,A37)</f>
        <v/>
      </c>
    </row>
    <row r="38">
      <c r="A38" s="15" t="inlineStr">
        <is>
          <t>Streso mažinimas</t>
        </is>
      </c>
      <c r="B38" s="15">
        <f>COUNTIF('Klasės duomenys'!N5:N29,A38)</f>
        <v/>
      </c>
    </row>
    <row r="39">
      <c r="A39" s="15" t="inlineStr">
        <is>
          <t>Trumpi tikslai + mentorystė</t>
        </is>
      </c>
      <c r="B39" s="15">
        <f>COUNTIF('Klasės duomenys'!N5:N29,A39)</f>
        <v/>
      </c>
    </row>
    <row r="40">
      <c r="A40" s="15" t="inlineStr">
        <is>
          <t>Vertybinė lyderystė</t>
        </is>
      </c>
      <c r="B40" s="15">
        <f>COUNTIF('Klasės duomenys'!N5:N29,A40)</f>
        <v/>
      </c>
    </row>
    <row r="41">
      <c r="A41" s="15" t="inlineStr">
        <is>
          <t>Įgalinimas + pasitikėjimas</t>
        </is>
      </c>
      <c r="B41" s="15">
        <f>COUNTIF('Klasės duomenys'!N5:N29,A41)</f>
        <v/>
      </c>
    </row>
    <row r="42">
      <c r="A42" s="15" t="inlineStr">
        <is>
          <t>Įtraukimas + paskatinimas</t>
        </is>
      </c>
      <c r="B42" s="15">
        <f>COUNTIF('Klasės duomenys'!N5:N29,A42)</f>
        <v/>
      </c>
    </row>
    <row r="43">
      <c r="A43" s="15" t="inlineStr">
        <is>
          <t>Švelnus stebėjimas</t>
        </is>
      </c>
      <c r="B43" s="15">
        <f>COUNTIF('Klasės duomenys'!N5:N29,A43)</f>
        <v/>
      </c>
    </row>
  </sheetData>
  <mergeCells count="2">
    <mergeCell ref="A1:G1"/>
    <mergeCell ref="D18:G2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18" t="inlineStr">
        <is>
          <t>MetaCore mokyklos piloto duomenų naudojimo instrukcija</t>
        </is>
      </c>
    </row>
    <row r="2"/>
    <row r="3">
      <c r="A3" s="19" t="inlineStr">
        <is>
          <t>1. Paskirtis</t>
        </is>
      </c>
    </row>
    <row r="4">
      <c r="A4" s="20" t="inlineStr">
        <is>
          <t>Ši byla yra dirbtinė demonstracinė klasė, skirta MetaCore Class Intelligence Layer simuliacijoms: klasės klimato analizei, mikrogrupių įtampos modeliavimui, mokytojo rekomendacijoms ir piloto prezentacijai.</t>
        </is>
      </c>
    </row>
    <row r="5"/>
    <row r="6"/>
    <row r="7">
      <c r="A7" s="19" t="inlineStr">
        <is>
          <t>2. Duomenų riba</t>
        </is>
      </c>
    </row>
    <row r="8">
      <c r="A8" s="20" t="inlineStr">
        <is>
          <t>Visi duomenys yra fiktyvūs. Realioje mokykloje naudoti tik teisėtai gautus, minimaliai būtinus ir, kai įmanoma, pseudonimizuotus duomenis.</t>
        </is>
      </c>
    </row>
    <row r="9"/>
    <row r="10"/>
    <row r="11">
      <c r="A11" s="19" t="inlineStr">
        <is>
          <t>3. Ką galima modeliuoti</t>
        </is>
      </c>
    </row>
    <row r="12">
      <c r="A12" s="20" t="inlineStr">
        <is>
          <t>Klasės bendrą profilį, lankomumo ir pažangumo signalus, emocinio / socialinio fono pastabas, rizikos grupes, dėmesio tipus, mokytojo pokalbių pasiruošimą ir intervencijų langus.</t>
        </is>
      </c>
    </row>
    <row r="13"/>
    <row r="14"/>
    <row r="15">
      <c r="A15" s="19" t="inlineStr">
        <is>
          <t>4. Ko negalima daryti</t>
        </is>
      </c>
    </row>
    <row r="16">
      <c r="A16" s="20" t="inlineStr">
        <is>
          <t>Nenaudoti AI išvadų kaip diagnozės, bausmių pagrindo ar galutinio sprendimo apie vaiką. AI turi būti pagalbinis analizės sluoksnis, o sprendimą priima mokytojas, psichologas arba administracija.</t>
        </is>
      </c>
    </row>
    <row r="17"/>
    <row r="18"/>
    <row r="19">
      <c r="A19" s="19" t="inlineStr">
        <is>
          <t>5. Siūlomas pilotas</t>
        </is>
      </c>
    </row>
    <row r="20">
      <c r="A20" s="20" t="inlineStr">
        <is>
          <t>30 dienų: 1 klasė, 2–3 mokytojai, 1 auklėtojas, pseudonimizuota lentelė, savaitinė refleksija, pabaigoje – klasės dinamikos ataskaita ir rekomendacijos.</t>
        </is>
      </c>
    </row>
    <row r="21"/>
  </sheetData>
  <mergeCells count="11">
    <mergeCell ref="A11:F11"/>
    <mergeCell ref="A16:F17"/>
    <mergeCell ref="A19:F19"/>
    <mergeCell ref="A1:F1"/>
    <mergeCell ref="A12:F13"/>
    <mergeCell ref="A8:F9"/>
    <mergeCell ref="A3:F3"/>
    <mergeCell ref="A4:F5"/>
    <mergeCell ref="A20:F21"/>
    <mergeCell ref="A15:F15"/>
    <mergeCell ref="A7:F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2026-04-28T11:26:56Z</dcterms:created>
  <dcterms:modified xmlns:dcterms="http://purl.org/dc/terms/" xmlns:xsi="http://www.w3.org/2001/XMLSchema-instance" xsi:type="dcterms:W3CDTF">2026-04-28T11:26:56Z</dcterms:modified>
</cp:coreProperties>
</file>